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ril 2019\"/>
    </mc:Choice>
  </mc:AlternateContent>
  <bookViews>
    <workbookView xWindow="0" yWindow="0" windowWidth="25200" windowHeight="11850"/>
  </bookViews>
  <sheets>
    <sheet name="Evaluation Cover Sheet" sheetId="6" r:id="rId1"/>
  </sheets>
  <definedNames>
    <definedName name="_xlnm.Print_Area" localSheetId="0">'Evaluation Cover Sheet'!$A$1:$L$40</definedName>
  </definedNames>
  <calcPr calcId="162913"/>
</workbook>
</file>

<file path=xl/calcChain.xml><?xml version="1.0" encoding="utf-8"?>
<calcChain xmlns="http://schemas.openxmlformats.org/spreadsheetml/2006/main">
  <c r="J39" i="6" l="1"/>
  <c r="D21" i="6" l="1"/>
  <c r="F25" i="6"/>
  <c r="D32" i="6"/>
  <c r="F15" i="6"/>
  <c r="H25" i="6"/>
  <c r="H22" i="6"/>
  <c r="H23" i="6"/>
  <c r="H24" i="6"/>
  <c r="J22" i="6"/>
  <c r="J23" i="6"/>
  <c r="J24" i="6"/>
  <c r="J25" i="6"/>
  <c r="J16" i="6"/>
  <c r="J17" i="6"/>
  <c r="J18" i="6"/>
  <c r="J19" i="6"/>
  <c r="H16" i="6"/>
  <c r="H17" i="6"/>
  <c r="H18" i="6"/>
  <c r="H19" i="6"/>
  <c r="J21" i="6"/>
  <c r="H21" i="6"/>
  <c r="J15" i="6"/>
  <c r="H15" i="6"/>
  <c r="F22" i="6"/>
  <c r="F23" i="6"/>
  <c r="F24" i="6"/>
  <c r="F21" i="6"/>
  <c r="F16" i="6"/>
  <c r="F17" i="6"/>
  <c r="F18" i="6"/>
  <c r="F19" i="6"/>
  <c r="D27" i="6"/>
  <c r="D28" i="6"/>
  <c r="L27" i="6" s="1"/>
  <c r="I37" i="6" s="1"/>
  <c r="D29" i="6"/>
  <c r="D30" i="6"/>
  <c r="D31" i="6"/>
  <c r="D22" i="6"/>
  <c r="D23" i="6"/>
  <c r="K23" i="6" s="1"/>
  <c r="D24" i="6"/>
  <c r="D25" i="6"/>
  <c r="D16" i="6"/>
  <c r="K16" i="6" s="1"/>
  <c r="D17" i="6"/>
  <c r="K17" i="6" s="1"/>
  <c r="D18" i="6"/>
  <c r="D19" i="6"/>
  <c r="K19" i="6" s="1"/>
  <c r="D15" i="6"/>
  <c r="D10" i="6"/>
  <c r="D11" i="6"/>
  <c r="D12" i="6"/>
  <c r="D13" i="6"/>
  <c r="D9" i="6"/>
  <c r="K15" i="6" l="1"/>
  <c r="L15" i="6" s="1"/>
  <c r="E37" i="6" s="1"/>
  <c r="L9" i="6"/>
  <c r="C37" i="6" s="1"/>
  <c r="K37" i="6" s="1"/>
  <c r="F39" i="6" s="1"/>
  <c r="K39" i="6" s="1"/>
  <c r="L39" i="6" s="1"/>
  <c r="K25" i="6"/>
  <c r="K18" i="6"/>
  <c r="K24" i="6"/>
  <c r="K22" i="6"/>
  <c r="K21" i="6"/>
  <c r="L21" i="6" s="1"/>
  <c r="G37" i="6" s="1"/>
  <c r="L37" i="6" l="1"/>
</calcChain>
</file>

<file path=xl/sharedStrings.xml><?xml version="1.0" encoding="utf-8"?>
<sst xmlns="http://schemas.openxmlformats.org/spreadsheetml/2006/main" count="57" uniqueCount="52">
  <si>
    <t>Grade:</t>
  </si>
  <si>
    <t>School/Department:</t>
  </si>
  <si>
    <t xml:space="preserve">Tenured □             Non-Tenured □     </t>
  </si>
  <si>
    <t>Observation</t>
  </si>
  <si>
    <t>#1</t>
  </si>
  <si>
    <t>#2</t>
  </si>
  <si>
    <t>#3</t>
  </si>
  <si>
    <t>#4</t>
  </si>
  <si>
    <t>Average by component</t>
  </si>
  <si>
    <t>Domain Average</t>
  </si>
  <si>
    <t>Domain 1</t>
  </si>
  <si>
    <t>a) Knowledge of Content &amp; Pedagogy</t>
  </si>
  <si>
    <t>b) Knowledge of Students</t>
  </si>
  <si>
    <t>c) Selecting Instructional Outcomes</t>
  </si>
  <si>
    <t>Domain 2</t>
  </si>
  <si>
    <t>a) Environment of Respect and Rapport</t>
  </si>
  <si>
    <t>b) Establishing a Culture for Learning</t>
  </si>
  <si>
    <t>c) Managing Classroom Procedures</t>
  </si>
  <si>
    <t>d) Managing Student Behavior</t>
  </si>
  <si>
    <t>e) Organizing Physical Space</t>
  </si>
  <si>
    <t>Domain 3</t>
  </si>
  <si>
    <t>a) Communicating Clearly and Accurately</t>
  </si>
  <si>
    <t>b) Questioning and Discussion Techniques</t>
  </si>
  <si>
    <t>c) Engaging Students in Learning</t>
  </si>
  <si>
    <t>d) Using Assessment in Instruction</t>
  </si>
  <si>
    <t>e) Demonstrating Flexibility &amp; Responsiveness</t>
  </si>
  <si>
    <t>Domain 4</t>
  </si>
  <si>
    <t>a) Reflecting on Teaching</t>
  </si>
  <si>
    <t>b) Maintaining Accurate Records</t>
  </si>
  <si>
    <t>c) Communicating with Families</t>
  </si>
  <si>
    <t>d) Participating in a Professional Community</t>
  </si>
  <si>
    <t>e) Growing and Developing Professionally</t>
  </si>
  <si>
    <t>SUMMARY</t>
  </si>
  <si>
    <t>g) Implementing District Policies</t>
  </si>
  <si>
    <t>Teacher                                             Signature                                       Date</t>
  </si>
  <si>
    <t>_____________________            ______________________        ___________</t>
  </si>
  <si>
    <t>Domain 1: Planning &amp; Preparation (evaluator's initials)</t>
  </si>
  <si>
    <t>Domain 4: Instruction (evaluator's initials)</t>
  </si>
  <si>
    <t>Domain 3: Professional Reponsibilities (evaluator's initials)</t>
  </si>
  <si>
    <t>Domain 2: Classroom Environment (evaluator's initials)</t>
  </si>
  <si>
    <t>d) Designing Coherent Instruction</t>
  </si>
  <si>
    <t>e) Designing Student Assessment</t>
  </si>
  <si>
    <t>Final Evaluation Conference Date:</t>
  </si>
  <si>
    <t xml:space="preserve">Teacher Name: </t>
  </si>
  <si>
    <t>SUMMATIVE SCORE</t>
  </si>
  <si>
    <t>Date (include dates of each observation)</t>
  </si>
  <si>
    <t>ATTENDANCE:                                                                                        Days Absent</t>
  </si>
  <si>
    <t>Evaluator                                         Signature                                          Date</t>
  </si>
  <si>
    <t>SGO=</t>
  </si>
  <si>
    <t>Pracice x .85 =</t>
  </si>
  <si>
    <t>x.15=</t>
  </si>
  <si>
    <t xml:space="preserve">□  2018-2019 PDP Completed                                                                             □  2019-2020 PDP Form attached                                                                      □  2018-2019 PD Hours                                                                                      _____ /20 Hours 2018-2019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</si>
</sst>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2" fontId="0" fillId="0" borderId="0" xfId="0" applyNumberFormat="1"/>
    <xf numFmtId="0" fontId="1" fillId="0" borderId="9" xfId="0" applyFont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2" fontId="0" fillId="2" borderId="0" xfId="0" applyNumberFormat="1" applyFill="1" applyBorder="1" applyAlignment="1"/>
    <xf numFmtId="0" fontId="0" fillId="2" borderId="0" xfId="0" applyFill="1"/>
    <xf numFmtId="2" fontId="0" fillId="2" borderId="0" xfId="0" applyNumberFormat="1" applyFill="1" applyBorder="1"/>
    <xf numFmtId="0" fontId="0" fillId="0" borderId="0" xfId="0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2" fontId="0" fillId="3" borderId="1" xfId="0" applyNumberFormat="1" applyFont="1" applyFill="1" applyBorder="1"/>
    <xf numFmtId="2" fontId="0" fillId="0" borderId="10" xfId="0" applyNumberFormat="1" applyFont="1" applyBorder="1"/>
    <xf numFmtId="0" fontId="0" fillId="0" borderId="1" xfId="0" applyFont="1" applyFill="1" applyBorder="1" applyAlignment="1">
      <alignment shrinkToFit="1"/>
    </xf>
    <xf numFmtId="0" fontId="0" fillId="0" borderId="1" xfId="0" applyFont="1" applyBorder="1" applyAlignment="1">
      <alignment horizontal="center"/>
    </xf>
    <xf numFmtId="0" fontId="0" fillId="0" borderId="11" xfId="0" applyFont="1" applyFill="1" applyBorder="1" applyAlignment="1">
      <alignment horizontal="left" shrinkToFit="1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/>
    <xf numFmtId="2" fontId="0" fillId="3" borderId="11" xfId="0" applyNumberFormat="1" applyFont="1" applyFill="1" applyBorder="1"/>
    <xf numFmtId="2" fontId="0" fillId="3" borderId="12" xfId="0" applyNumberFormat="1" applyFont="1" applyFill="1" applyBorder="1"/>
    <xf numFmtId="2" fontId="0" fillId="0" borderId="13" xfId="0" applyNumberFormat="1" applyFont="1" applyBorder="1"/>
    <xf numFmtId="0" fontId="0" fillId="0" borderId="1" xfId="0" applyFont="1" applyBorder="1" applyAlignment="1">
      <alignment shrinkToFit="1"/>
    </xf>
    <xf numFmtId="0" fontId="0" fillId="0" borderId="1" xfId="0" applyFont="1" applyBorder="1"/>
    <xf numFmtId="2" fontId="0" fillId="0" borderId="1" xfId="0" applyNumberFormat="1" applyFont="1" applyBorder="1"/>
    <xf numFmtId="0" fontId="0" fillId="0" borderId="11" xfId="0" applyFont="1" applyFill="1" applyBorder="1" applyAlignment="1">
      <alignment shrinkToFit="1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2" fontId="0" fillId="0" borderId="11" xfId="0" applyNumberFormat="1" applyFont="1" applyBorder="1"/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/>
    <xf numFmtId="0" fontId="0" fillId="0" borderId="14" xfId="0" applyFont="1" applyBorder="1" applyAlignment="1"/>
    <xf numFmtId="0" fontId="0" fillId="0" borderId="14" xfId="0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/>
    <xf numFmtId="2" fontId="0" fillId="3" borderId="14" xfId="0" applyNumberFormat="1" applyFont="1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/>
    <xf numFmtId="0" fontId="0" fillId="4" borderId="2" xfId="0" applyFill="1" applyBorder="1"/>
    <xf numFmtId="0" fontId="0" fillId="4" borderId="15" xfId="0" applyFill="1" applyBorder="1"/>
    <xf numFmtId="0" fontId="0" fillId="2" borderId="46" xfId="0" applyFill="1" applyBorder="1" applyAlignment="1"/>
    <xf numFmtId="0" fontId="0" fillId="4" borderId="0" xfId="0" applyFill="1" applyBorder="1" applyAlignment="1"/>
    <xf numFmtId="0" fontId="1" fillId="4" borderId="26" xfId="0" applyFont="1" applyFill="1" applyBorder="1" applyAlignment="1"/>
    <xf numFmtId="0" fontId="0" fillId="0" borderId="0" xfId="0" applyBorder="1" applyAlignment="1">
      <alignment horizontal="left"/>
    </xf>
    <xf numFmtId="0" fontId="0" fillId="0" borderId="53" xfId="0" applyBorder="1"/>
    <xf numFmtId="0" fontId="0" fillId="0" borderId="56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9" fontId="1" fillId="0" borderId="44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9" fontId="1" fillId="0" borderId="40" xfId="0" applyNumberFormat="1" applyFont="1" applyBorder="1" applyAlignment="1">
      <alignment horizontal="center"/>
    </xf>
    <xf numFmtId="0" fontId="0" fillId="0" borderId="19" xfId="0" applyBorder="1" applyAlignment="1"/>
    <xf numFmtId="0" fontId="5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42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2" fontId="0" fillId="0" borderId="43" xfId="0" applyNumberFormat="1" applyBorder="1" applyAlignment="1">
      <alignment horizontal="center" vertical="center"/>
    </xf>
    <xf numFmtId="0" fontId="0" fillId="0" borderId="55" xfId="0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8" xfId="0" applyBorder="1" applyAlignment="1"/>
    <xf numFmtId="2" fontId="0" fillId="0" borderId="33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/>
    <xf numFmtId="14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2" fontId="0" fillId="0" borderId="3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2" fontId="1" fillId="0" borderId="57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3" xfId="0" applyFont="1" applyBorder="1" applyAlignment="1"/>
    <xf numFmtId="0" fontId="1" fillId="0" borderId="56" xfId="0" applyFont="1" applyBorder="1" applyAlignment="1"/>
    <xf numFmtId="2" fontId="0" fillId="0" borderId="3" xfId="0" applyNumberFormat="1" applyBorder="1" applyAlignment="1">
      <alignment vertical="center"/>
    </xf>
    <xf numFmtId="0" fontId="0" fillId="0" borderId="56" xfId="0" applyBorder="1" applyAlignment="1"/>
    <xf numFmtId="2" fontId="6" fillId="0" borderId="57" xfId="0" applyNumberFormat="1" applyFont="1" applyBorder="1" applyAlignment="1">
      <alignment vertical="center"/>
    </xf>
    <xf numFmtId="0" fontId="0" fillId="0" borderId="53" xfId="0" applyBorder="1" applyAlignment="1"/>
    <xf numFmtId="0" fontId="8" fillId="0" borderId="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56" xfId="0" applyBorder="1" applyAlignment="1">
      <alignment vertical="center"/>
    </xf>
    <xf numFmtId="2" fontId="0" fillId="0" borderId="50" xfId="0" applyNumberFormat="1" applyBorder="1" applyAlignment="1">
      <alignment horizontal="center" vertical="center"/>
    </xf>
    <xf numFmtId="0" fontId="0" fillId="0" borderId="58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28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8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0" fontId="1" fillId="0" borderId="29" xfId="0" applyFont="1" applyFill="1" applyBorder="1"/>
    <xf numFmtId="0" fontId="1" fillId="0" borderId="12" xfId="0" applyFont="1" applyFill="1" applyBorder="1"/>
    <xf numFmtId="0" fontId="0" fillId="0" borderId="32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164" fontId="1" fillId="0" borderId="0" xfId="0" applyNumberFormat="1" applyFont="1" applyBorder="1" applyAlignment="1"/>
    <xf numFmtId="164" fontId="0" fillId="0" borderId="0" xfId="0" applyNumberFormat="1" applyBorder="1" applyAlignment="1"/>
    <xf numFmtId="2" fontId="3" fillId="0" borderId="1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0" fillId="0" borderId="36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Font="1" applyBorder="1" applyAlignment="1"/>
    <xf numFmtId="0" fontId="0" fillId="0" borderId="3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8" xfId="0" applyFont="1" applyBorder="1" applyAlignment="1"/>
    <xf numFmtId="0" fontId="1" fillId="0" borderId="20" xfId="0" applyFont="1" applyBorder="1" applyAlignment="1"/>
    <xf numFmtId="0" fontId="0" fillId="0" borderId="21" xfId="0" applyBorder="1" applyAlignment="1"/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2" xfId="0" applyFont="1" applyBorder="1" applyAlignment="1"/>
    <xf numFmtId="0" fontId="0" fillId="0" borderId="23" xfId="0" applyBorder="1" applyAlignment="1"/>
    <xf numFmtId="0" fontId="0" fillId="0" borderId="32" xfId="0" applyFill="1" applyBorder="1" applyAlignment="1">
      <alignment horizontal="left" shrinkToFit="1"/>
    </xf>
    <xf numFmtId="0" fontId="0" fillId="0" borderId="11" xfId="0" applyFill="1" applyBorder="1" applyAlignment="1">
      <alignment horizontal="left" shrinkToFit="1"/>
    </xf>
    <xf numFmtId="0" fontId="1" fillId="0" borderId="29" xfId="0" applyFont="1" applyBorder="1"/>
    <xf numFmtId="0" fontId="1" fillId="0" borderId="12" xfId="0" applyFont="1" applyBorder="1"/>
    <xf numFmtId="0" fontId="1" fillId="0" borderId="37" xfId="0" applyFont="1" applyBorder="1" applyAlignment="1"/>
    <xf numFmtId="0" fontId="1" fillId="0" borderId="31" xfId="0" applyFont="1" applyBorder="1" applyAlignment="1"/>
    <xf numFmtId="0" fontId="1" fillId="0" borderId="2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1" fillId="0" borderId="28" xfId="0" applyFont="1" applyBorder="1"/>
    <xf numFmtId="0" fontId="1" fillId="0" borderId="1" xfId="0" applyFont="1" applyBorder="1"/>
  </cellXfs>
  <cellStyles count="1">
    <cellStyle name="Normal" xfId="0" builtinId="0"/>
  </cellStyles>
  <dxfs count="57"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  <dxf>
      <fill>
        <patternFill>
          <bgColor rgb="FFFFFFCC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  <dxf>
      <fill>
        <patternFill>
          <bgColor theme="6" tint="0.39994506668294322"/>
        </patternFill>
      </fill>
    </dxf>
    <dxf>
      <fill>
        <patternFill>
          <bgColor rgb="FFFFCCFF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view="pageLayout" zoomScale="91" zoomScaleNormal="100" zoomScalePageLayoutView="91" workbookViewId="0">
      <selection activeCell="A2" sqref="A2:B2"/>
    </sheetView>
  </sheetViews>
  <sheetFormatPr defaultRowHeight="12.75" customHeight="1" x14ac:dyDescent="0.25"/>
  <cols>
    <col min="1" max="1" width="59.7109375" customWidth="1"/>
    <col min="2" max="2" width="3.85546875" customWidth="1"/>
    <col min="3" max="5" width="4.7109375" customWidth="1"/>
    <col min="6" max="6" width="7.28515625" customWidth="1"/>
    <col min="7" max="10" width="4.7109375" customWidth="1"/>
    <col min="11" max="12" width="9.140625" style="9" customWidth="1"/>
    <col min="13" max="16" width="9.140625" style="2" customWidth="1"/>
  </cols>
  <sheetData>
    <row r="1" spans="1:16" ht="12.75" customHeight="1" x14ac:dyDescent="0.25">
      <c r="A1" s="125" t="s">
        <v>43</v>
      </c>
      <c r="B1" s="60"/>
      <c r="C1" s="138" t="s">
        <v>51</v>
      </c>
      <c r="D1" s="139"/>
      <c r="E1" s="139"/>
      <c r="F1" s="139"/>
      <c r="G1" s="139"/>
      <c r="H1" s="139"/>
      <c r="I1" s="139"/>
      <c r="J1" s="139"/>
      <c r="K1" s="139"/>
      <c r="L1" s="140"/>
    </row>
    <row r="2" spans="1:16" ht="12.75" customHeight="1" x14ac:dyDescent="0.25">
      <c r="A2" s="126" t="s">
        <v>0</v>
      </c>
      <c r="B2" s="127"/>
      <c r="C2" s="141"/>
      <c r="D2" s="142"/>
      <c r="E2" s="142"/>
      <c r="F2" s="142"/>
      <c r="G2" s="142"/>
      <c r="H2" s="142"/>
      <c r="I2" s="142"/>
      <c r="J2" s="142"/>
      <c r="K2" s="142"/>
      <c r="L2" s="143"/>
    </row>
    <row r="3" spans="1:16" ht="12.75" customHeight="1" x14ac:dyDescent="0.25">
      <c r="A3" s="126" t="s">
        <v>1</v>
      </c>
      <c r="B3" s="127"/>
      <c r="C3" s="141"/>
      <c r="D3" s="142"/>
      <c r="E3" s="142"/>
      <c r="F3" s="142"/>
      <c r="G3" s="142"/>
      <c r="H3" s="142"/>
      <c r="I3" s="142"/>
      <c r="J3" s="142"/>
      <c r="K3" s="142"/>
      <c r="L3" s="143"/>
    </row>
    <row r="4" spans="1:16" ht="12.75" customHeight="1" x14ac:dyDescent="0.25">
      <c r="A4" s="128" t="s">
        <v>2</v>
      </c>
      <c r="B4" s="129"/>
      <c r="C4" s="141"/>
      <c r="D4" s="142"/>
      <c r="E4" s="142"/>
      <c r="F4" s="142"/>
      <c r="G4" s="142"/>
      <c r="H4" s="142"/>
      <c r="I4" s="142"/>
      <c r="J4" s="142"/>
      <c r="K4" s="142"/>
      <c r="L4" s="143"/>
    </row>
    <row r="5" spans="1:16" ht="12.75" customHeight="1" thickBot="1" x14ac:dyDescent="0.3">
      <c r="A5" s="130" t="s">
        <v>42</v>
      </c>
      <c r="B5" s="131"/>
      <c r="C5" s="141"/>
      <c r="D5" s="142"/>
      <c r="E5" s="142"/>
      <c r="F5" s="142"/>
      <c r="G5" s="142"/>
      <c r="H5" s="142"/>
      <c r="I5" s="142"/>
      <c r="J5" s="142"/>
      <c r="K5" s="142"/>
      <c r="L5" s="143"/>
    </row>
    <row r="6" spans="1:16" s="4" customFormat="1" ht="12.75" customHeight="1" thickTop="1" x14ac:dyDescent="0.25">
      <c r="A6" s="136" t="s">
        <v>3</v>
      </c>
      <c r="B6" s="137"/>
      <c r="C6" s="121" t="s">
        <v>4</v>
      </c>
      <c r="D6" s="122"/>
      <c r="E6" s="121" t="s">
        <v>5</v>
      </c>
      <c r="F6" s="122"/>
      <c r="G6" s="121" t="s">
        <v>6</v>
      </c>
      <c r="H6" s="122"/>
      <c r="I6" s="121" t="s">
        <v>7</v>
      </c>
      <c r="J6" s="122"/>
      <c r="K6" s="117" t="s">
        <v>8</v>
      </c>
      <c r="L6" s="83" t="s">
        <v>9</v>
      </c>
      <c r="M6" s="2"/>
      <c r="N6" s="2"/>
      <c r="O6" s="2"/>
      <c r="P6" s="2"/>
    </row>
    <row r="7" spans="1:16" ht="12.75" customHeight="1" x14ac:dyDescent="0.25">
      <c r="A7" s="144" t="s">
        <v>45</v>
      </c>
      <c r="B7" s="145"/>
      <c r="C7" s="119"/>
      <c r="D7" s="120"/>
      <c r="E7" s="119"/>
      <c r="F7" s="120"/>
      <c r="G7" s="119"/>
      <c r="H7" s="120"/>
      <c r="I7" s="119"/>
      <c r="J7" s="120"/>
      <c r="K7" s="118"/>
      <c r="L7" s="84"/>
    </row>
    <row r="8" spans="1:16" ht="12.75" customHeight="1" x14ac:dyDescent="0.25">
      <c r="A8" s="144" t="s">
        <v>36</v>
      </c>
      <c r="B8" s="145"/>
      <c r="C8" s="123"/>
      <c r="D8" s="124"/>
      <c r="E8" s="18"/>
      <c r="F8" s="19"/>
      <c r="G8" s="19"/>
      <c r="H8" s="19"/>
      <c r="I8" s="19"/>
      <c r="J8" s="19"/>
      <c r="K8" s="20"/>
      <c r="L8" s="21" t="s">
        <v>10</v>
      </c>
    </row>
    <row r="9" spans="1:16" ht="12.75" customHeight="1" x14ac:dyDescent="0.25">
      <c r="A9" s="107" t="s">
        <v>11</v>
      </c>
      <c r="B9" s="108"/>
      <c r="C9" s="22"/>
      <c r="D9" s="23" t="str">
        <f>IF(C9="D",4,IF(C9="P",3,IF(C9="B",2,IF(C9="U",1,"N/A"))))</f>
        <v>N/A</v>
      </c>
      <c r="E9" s="18"/>
      <c r="F9" s="19"/>
      <c r="G9" s="19"/>
      <c r="H9" s="19"/>
      <c r="I9" s="19"/>
      <c r="J9" s="19"/>
      <c r="K9" s="20"/>
      <c r="L9" s="78" t="e">
        <f>AVERAGE(D9,D10,D11,D12,D13)</f>
        <v>#DIV/0!</v>
      </c>
    </row>
    <row r="10" spans="1:16" ht="12.75" customHeight="1" x14ac:dyDescent="0.25">
      <c r="A10" s="109" t="s">
        <v>12</v>
      </c>
      <c r="B10" s="110"/>
      <c r="C10" s="22"/>
      <c r="D10" s="23" t="str">
        <f>IF(C10="D",4,IF(C10="P",3,IF(C10="B",2,IF(C10="U",1,"N/A"))))</f>
        <v>N/A</v>
      </c>
      <c r="E10" s="18"/>
      <c r="F10" s="19"/>
      <c r="G10" s="19"/>
      <c r="H10" s="19"/>
      <c r="I10" s="19"/>
      <c r="J10" s="19"/>
      <c r="K10" s="20"/>
      <c r="L10" s="79"/>
    </row>
    <row r="11" spans="1:16" ht="12.75" customHeight="1" x14ac:dyDescent="0.25">
      <c r="A11" s="109" t="s">
        <v>13</v>
      </c>
      <c r="B11" s="110"/>
      <c r="C11" s="22"/>
      <c r="D11" s="23" t="str">
        <f>IF(C11="D",4,IF(C11="P",3,IF(C11="B",2,IF(C11="U",1,"N/A"))))</f>
        <v>N/A</v>
      </c>
      <c r="E11" s="18"/>
      <c r="F11" s="19"/>
      <c r="G11" s="19"/>
      <c r="H11" s="19"/>
      <c r="I11" s="19"/>
      <c r="J11" s="19"/>
      <c r="K11" s="20"/>
      <c r="L11" s="79"/>
    </row>
    <row r="12" spans="1:16" ht="12.75" customHeight="1" x14ac:dyDescent="0.25">
      <c r="A12" s="109" t="s">
        <v>40</v>
      </c>
      <c r="B12" s="110"/>
      <c r="C12" s="22"/>
      <c r="D12" s="23" t="str">
        <f>IF(C12="D",4,IF(C12="P",3,IF(C12="B",2,IF(C12="U",1,"N/A"))))</f>
        <v>N/A</v>
      </c>
      <c r="E12" s="18"/>
      <c r="F12" s="19"/>
      <c r="G12" s="19"/>
      <c r="H12" s="19"/>
      <c r="I12" s="19"/>
      <c r="J12" s="19"/>
      <c r="K12" s="20"/>
      <c r="L12" s="79"/>
    </row>
    <row r="13" spans="1:16" ht="12.75" customHeight="1" thickBot="1" x14ac:dyDescent="0.3">
      <c r="A13" s="132" t="s">
        <v>41</v>
      </c>
      <c r="B13" s="133"/>
      <c r="C13" s="24"/>
      <c r="D13" s="23" t="str">
        <f>IF(C13="D",4,IF(C13="P",3,IF(C13="B",2,IF(C13="U",1,"N/A"))))</f>
        <v>N/A</v>
      </c>
      <c r="E13" s="25"/>
      <c r="F13" s="26"/>
      <c r="G13" s="26"/>
      <c r="H13" s="26"/>
      <c r="I13" s="26"/>
      <c r="J13" s="26"/>
      <c r="K13" s="27"/>
      <c r="L13" s="86"/>
    </row>
    <row r="14" spans="1:16" s="3" customFormat="1" ht="12.75" customHeight="1" thickTop="1" x14ac:dyDescent="0.25">
      <c r="A14" s="134" t="s">
        <v>39</v>
      </c>
      <c r="B14" s="135"/>
      <c r="C14" s="81"/>
      <c r="D14" s="82"/>
      <c r="E14" s="87"/>
      <c r="F14" s="82"/>
      <c r="G14" s="87"/>
      <c r="H14" s="82"/>
      <c r="I14" s="87"/>
      <c r="J14" s="82"/>
      <c r="K14" s="28"/>
      <c r="L14" s="29" t="s">
        <v>14</v>
      </c>
      <c r="M14" s="2"/>
      <c r="N14" s="2"/>
      <c r="O14" s="2"/>
      <c r="P14" s="2"/>
    </row>
    <row r="15" spans="1:16" ht="12.75" customHeight="1" x14ac:dyDescent="0.25">
      <c r="A15" s="107" t="s">
        <v>15</v>
      </c>
      <c r="B15" s="108"/>
      <c r="C15" s="30"/>
      <c r="D15" s="23" t="str">
        <f>IF(C15="D",4,IF(C15="P",3,IF(C15="B",2,IF(C15="U",1,"N/A"))))</f>
        <v>N/A</v>
      </c>
      <c r="E15" s="23"/>
      <c r="F15" s="23" t="str">
        <f>IF(E15="D",4,IF(E15="P",3,IF(E15="B",2,IF(E15="U",1,"N/A"))))</f>
        <v>N/A</v>
      </c>
      <c r="G15" s="31"/>
      <c r="H15" s="23" t="str">
        <f>IF(G15="D",4,IF(G15="P",3,IF(G15="B",2,IF(G15="U",1,"N/A"))))</f>
        <v>N/A</v>
      </c>
      <c r="I15" s="31"/>
      <c r="J15" s="23" t="str">
        <f>IF(I15="D",4,IF(I15="P",3,IF(I15="B",2,IF(I15="U",1,"N/A"))))</f>
        <v>N/A</v>
      </c>
      <c r="K15" s="32" t="e">
        <f>AVERAGE(D15,F15,H15,J15)</f>
        <v>#DIV/0!</v>
      </c>
      <c r="L15" s="78" t="e">
        <f>AVERAGE(K15,K16,K17,K18,K19)</f>
        <v>#DIV/0!</v>
      </c>
    </row>
    <row r="16" spans="1:16" ht="12.75" customHeight="1" x14ac:dyDescent="0.25">
      <c r="A16" s="109" t="s">
        <v>16</v>
      </c>
      <c r="B16" s="110"/>
      <c r="C16" s="22"/>
      <c r="D16" s="23" t="str">
        <f>IF(C16="D",4,IF(C16="P",3,IF(C16="B",2,IF(C16="U",1,"N/A"))))</f>
        <v>N/A</v>
      </c>
      <c r="E16" s="23"/>
      <c r="F16" s="23" t="str">
        <f t="shared" ref="F16:F25" si="0">IF(E16="D",4,IF(E16="P",3,IF(E16="B",2,IF(E16="U",1,"N/A"))))</f>
        <v>N/A</v>
      </c>
      <c r="G16" s="31"/>
      <c r="H16" s="23" t="str">
        <f>IF(G16="D",4,IF(G16="P",3,IF(G16="B",2,IF(G16="U",1,"N/A"))))</f>
        <v>N/A</v>
      </c>
      <c r="I16" s="31"/>
      <c r="J16" s="23" t="str">
        <f>IF(I16="D",4,IF(I16="P",3,IF(I16="B",2,IF(I16="U",1,"N/A"))))</f>
        <v>N/A</v>
      </c>
      <c r="K16" s="32" t="e">
        <f>AVERAGE(D16,F16,H16,J16)</f>
        <v>#DIV/0!</v>
      </c>
      <c r="L16" s="79"/>
    </row>
    <row r="17" spans="1:21" ht="12.75" customHeight="1" x14ac:dyDescent="0.25">
      <c r="A17" s="109" t="s">
        <v>17</v>
      </c>
      <c r="B17" s="110"/>
      <c r="C17" s="22"/>
      <c r="D17" s="23" t="str">
        <f>IF(C17="D",4,IF(C17="P",3,IF(C17="B",2,IF(C17="U",1,"N/A"))))</f>
        <v>N/A</v>
      </c>
      <c r="E17" s="23"/>
      <c r="F17" s="23" t="str">
        <f t="shared" si="0"/>
        <v>N/A</v>
      </c>
      <c r="G17" s="31"/>
      <c r="H17" s="23" t="str">
        <f>IF(G17="D",4,IF(G17="P",3,IF(G17="B",2,IF(G17="U",1,"N/A"))))</f>
        <v>N/A</v>
      </c>
      <c r="I17" s="31"/>
      <c r="J17" s="23" t="str">
        <f>IF(I17="D",4,IF(I17="P",3,IF(I17="B",2,IF(I17="U",1,"N/A"))))</f>
        <v>N/A</v>
      </c>
      <c r="K17" s="32" t="e">
        <f>AVERAGE(D17,F17,H17,J17)</f>
        <v>#DIV/0!</v>
      </c>
      <c r="L17" s="79"/>
    </row>
    <row r="18" spans="1:21" ht="12.75" customHeight="1" x14ac:dyDescent="0.25">
      <c r="A18" s="109" t="s">
        <v>18</v>
      </c>
      <c r="B18" s="110"/>
      <c r="C18" s="22"/>
      <c r="D18" s="23" t="str">
        <f>IF(C18="D",4,IF(C18="P",3,IF(C18="B",2,IF(C18="U",1,"N/A"))))</f>
        <v>N/A</v>
      </c>
      <c r="E18" s="23"/>
      <c r="F18" s="23" t="str">
        <f t="shared" si="0"/>
        <v>N/A</v>
      </c>
      <c r="G18" s="31"/>
      <c r="H18" s="23" t="str">
        <f>IF(G18="D",4,IF(G18="P",3,IF(G18="B",2,IF(G18="U",1,"N/A"))))</f>
        <v>N/A</v>
      </c>
      <c r="I18" s="31"/>
      <c r="J18" s="23" t="str">
        <f>IF(I18="D",4,IF(I18="P",3,IF(I18="B",2,IF(I18="U",1,"N/A"))))</f>
        <v>N/A</v>
      </c>
      <c r="K18" s="32" t="e">
        <f>AVERAGE(D18,F18,H18,J18)</f>
        <v>#DIV/0!</v>
      </c>
      <c r="L18" s="79"/>
      <c r="N18" s="115"/>
      <c r="O18" s="116"/>
    </row>
    <row r="19" spans="1:21" ht="12.75" customHeight="1" thickBot="1" x14ac:dyDescent="0.3">
      <c r="A19" s="113" t="s">
        <v>19</v>
      </c>
      <c r="B19" s="114"/>
      <c r="C19" s="33"/>
      <c r="D19" s="23" t="str">
        <f>IF(C19="D",4,IF(C19="P",3,IF(C19="B",2,IF(C19="U",1,"N/A"))))</f>
        <v>N/A</v>
      </c>
      <c r="E19" s="34"/>
      <c r="F19" s="23" t="str">
        <f t="shared" si="0"/>
        <v>N/A</v>
      </c>
      <c r="G19" s="35"/>
      <c r="H19" s="23" t="str">
        <f>IF(G19="D",4,IF(G19="P",3,IF(G19="B",2,IF(G19="U",1,"N/A"))))</f>
        <v>N/A</v>
      </c>
      <c r="I19" s="35"/>
      <c r="J19" s="23" t="str">
        <f>IF(I19="D",4,IF(I19="P",3,IF(I19="B",2,IF(I19="U",1,"N/A"))))</f>
        <v>N/A</v>
      </c>
      <c r="K19" s="36" t="e">
        <f>AVERAGE(D19,F19,H19,J19)</f>
        <v>#DIV/0!</v>
      </c>
      <c r="L19" s="86"/>
    </row>
    <row r="20" spans="1:21" s="3" customFormat="1" ht="12.75" customHeight="1" thickTop="1" x14ac:dyDescent="0.25">
      <c r="A20" s="111" t="s">
        <v>38</v>
      </c>
      <c r="B20" s="112"/>
      <c r="C20" s="85"/>
      <c r="D20" s="82"/>
      <c r="E20" s="87"/>
      <c r="F20" s="82"/>
      <c r="G20" s="87"/>
      <c r="H20" s="82"/>
      <c r="I20" s="87"/>
      <c r="J20" s="82"/>
      <c r="K20" s="28"/>
      <c r="L20" s="29" t="s">
        <v>20</v>
      </c>
      <c r="M20" s="2"/>
      <c r="N20" s="2"/>
      <c r="O20" s="2"/>
      <c r="P20" s="2"/>
    </row>
    <row r="21" spans="1:21" ht="12.75" customHeight="1" x14ac:dyDescent="0.25">
      <c r="A21" s="107" t="s">
        <v>21</v>
      </c>
      <c r="B21" s="108"/>
      <c r="C21" s="30"/>
      <c r="D21" s="23" t="str">
        <f>IF(C21="D",4,IF(C21="P",3,IF(C21="B",2,IF(C21="U",1,"N/A"))))</f>
        <v>N/A</v>
      </c>
      <c r="E21" s="23"/>
      <c r="F21" s="23" t="str">
        <f t="shared" si="0"/>
        <v>N/A</v>
      </c>
      <c r="G21" s="31"/>
      <c r="H21" s="23" t="str">
        <f>IF(G21="D",4,IF(G21="P",3,IF(G21="B",2,IF(G21="U",1,"N/A"))))</f>
        <v>N/A</v>
      </c>
      <c r="I21" s="31"/>
      <c r="J21" s="23" t="str">
        <f>IF(I21="D",4,IF(I21="P",3,IF(I21="B",2,IF(I21="U",1,"N/A"))))</f>
        <v>N/A</v>
      </c>
      <c r="K21" s="32" t="e">
        <f>AVERAGE(D21,F21,H21,J21)</f>
        <v>#DIV/0!</v>
      </c>
      <c r="L21" s="78" t="e">
        <f>AVERAGE(K21,K22,K23,K24,K25)</f>
        <v>#DIV/0!</v>
      </c>
    </row>
    <row r="22" spans="1:21" ht="12.75" customHeight="1" x14ac:dyDescent="0.25">
      <c r="A22" s="109" t="s">
        <v>22</v>
      </c>
      <c r="B22" s="110"/>
      <c r="C22" s="22"/>
      <c r="D22" s="23" t="str">
        <f>IF(C22="D",4,IF(C22="P",3,IF(C22="B",2,IF(C22="U",1,"N/A"))))</f>
        <v>N/A</v>
      </c>
      <c r="E22" s="23"/>
      <c r="F22" s="23" t="str">
        <f t="shared" si="0"/>
        <v>N/A</v>
      </c>
      <c r="G22" s="31"/>
      <c r="H22" s="23" t="str">
        <f>IF(G22="D",4,IF(G22="P",3,IF(G22="B",2,IF(G22="U",1,"N/A"))))</f>
        <v>N/A</v>
      </c>
      <c r="I22" s="31"/>
      <c r="J22" s="23" t="str">
        <f>IF(I22="D",4,IF(I22="P",3,IF(I22="B",2,IF(I22="U",1,"N/A"))))</f>
        <v>N/A</v>
      </c>
      <c r="K22" s="32" t="e">
        <f>AVERAGE(D22,F22,H22,J22)</f>
        <v>#DIV/0!</v>
      </c>
      <c r="L22" s="79"/>
    </row>
    <row r="23" spans="1:21" ht="12.75" customHeight="1" x14ac:dyDescent="0.25">
      <c r="A23" s="109" t="s">
        <v>23</v>
      </c>
      <c r="B23" s="110"/>
      <c r="C23" s="22"/>
      <c r="D23" s="23" t="str">
        <f>IF(C23="D",4,IF(C23="P",3,IF(C23="B",2,IF(C23="U",1,"N/A"))))</f>
        <v>N/A</v>
      </c>
      <c r="E23" s="23"/>
      <c r="F23" s="23" t="str">
        <f t="shared" si="0"/>
        <v>N/A</v>
      </c>
      <c r="G23" s="31"/>
      <c r="H23" s="23" t="str">
        <f>IF(G23="D",4,IF(G23="P",3,IF(G23="B",2,IF(G23="U",1,"N/A"))))</f>
        <v>N/A</v>
      </c>
      <c r="I23" s="31"/>
      <c r="J23" s="23" t="str">
        <f>IF(I23="D",4,IF(I23="P",3,IF(I23="B",2,IF(I23="U",1,"N/A"))))</f>
        <v>N/A</v>
      </c>
      <c r="K23" s="32" t="e">
        <f>AVERAGE(D23,F23,H23,J23)</f>
        <v>#DIV/0!</v>
      </c>
      <c r="L23" s="79"/>
    </row>
    <row r="24" spans="1:21" ht="12.75" customHeight="1" x14ac:dyDescent="0.25">
      <c r="A24" s="109" t="s">
        <v>24</v>
      </c>
      <c r="B24" s="110"/>
      <c r="C24" s="22"/>
      <c r="D24" s="23" t="str">
        <f>IF(C24="D",4,IF(C24="P",3,IF(C24="B",2,IF(C24="U",1,"N/A"))))</f>
        <v>N/A</v>
      </c>
      <c r="E24" s="23"/>
      <c r="F24" s="23" t="str">
        <f t="shared" si="0"/>
        <v>N/A</v>
      </c>
      <c r="G24" s="31"/>
      <c r="H24" s="23" t="str">
        <f>IF(G24="D",4,IF(G24="P",3,IF(G24="B",2,IF(G24="U",1,"N/A"))))</f>
        <v>N/A</v>
      </c>
      <c r="I24" s="31"/>
      <c r="J24" s="23" t="str">
        <f>IF(I24="D",4,IF(I24="P",3,IF(I24="B",2,IF(I24="U",1,"N/A"))))</f>
        <v>N/A</v>
      </c>
      <c r="K24" s="32" t="e">
        <f>AVERAGE(D24,F24,H24,J24)</f>
        <v>#DIV/0!</v>
      </c>
      <c r="L24" s="79"/>
    </row>
    <row r="25" spans="1:21" ht="12.75" customHeight="1" thickBot="1" x14ac:dyDescent="0.3">
      <c r="A25" s="113" t="s">
        <v>25</v>
      </c>
      <c r="B25" s="114"/>
      <c r="C25" s="33"/>
      <c r="D25" s="23" t="str">
        <f>IF(C25="D",4,IF(C25="P",3,IF(C25="B",2,IF(C25="U",1,"N/A"))))</f>
        <v>N/A</v>
      </c>
      <c r="E25" s="34"/>
      <c r="F25" s="23" t="str">
        <f t="shared" si="0"/>
        <v>N/A</v>
      </c>
      <c r="G25" s="35"/>
      <c r="H25" s="23" t="str">
        <f>IF(G25="D",4,IF(G25="P",3,IF(G25="B",2,IF(G25="U",1,"N/A"))))</f>
        <v>N/A</v>
      </c>
      <c r="I25" s="35"/>
      <c r="J25" s="23" t="str">
        <f>IF(I25="D",4,IF(I25="P",3,IF(I25="B",2,IF(I25="U",1,"N/A"))))</f>
        <v>N/A</v>
      </c>
      <c r="K25" s="36" t="e">
        <f>AVERAGE(D25,F25,H25,J25)</f>
        <v>#DIV/0!</v>
      </c>
      <c r="L25" s="86"/>
    </row>
    <row r="26" spans="1:21" s="3" customFormat="1" ht="12.75" customHeight="1" thickTop="1" x14ac:dyDescent="0.25">
      <c r="A26" s="111" t="s">
        <v>37</v>
      </c>
      <c r="B26" s="112"/>
      <c r="C26" s="85"/>
      <c r="D26" s="82"/>
      <c r="E26" s="37"/>
      <c r="F26" s="38"/>
      <c r="G26" s="38"/>
      <c r="H26" s="38"/>
      <c r="I26" s="38"/>
      <c r="J26" s="38"/>
      <c r="K26" s="28"/>
      <c r="L26" s="29" t="s">
        <v>26</v>
      </c>
      <c r="M26" s="2"/>
      <c r="N26" s="2"/>
      <c r="O26" s="2"/>
      <c r="P26" s="2"/>
    </row>
    <row r="27" spans="1:21" ht="12.75" customHeight="1" x14ac:dyDescent="0.25">
      <c r="A27" s="107" t="s">
        <v>27</v>
      </c>
      <c r="B27" s="108"/>
      <c r="C27" s="30"/>
      <c r="D27" s="23" t="str">
        <f t="shared" ref="D27:D32" si="1">IF(C27="D",4,IF(C27="P",3,IF(C27="B",2,IF(C27="U",1,"N/A"))))</f>
        <v>N/A</v>
      </c>
      <c r="E27" s="18"/>
      <c r="F27" s="19"/>
      <c r="G27" s="19"/>
      <c r="H27" s="19"/>
      <c r="I27" s="19"/>
      <c r="J27" s="19"/>
      <c r="K27" s="20"/>
      <c r="L27" s="78" t="e">
        <f>AVERAGE(D27,D28,D29,D30,D31,D32)</f>
        <v>#DIV/0!</v>
      </c>
    </row>
    <row r="28" spans="1:21" ht="12.75" customHeight="1" x14ac:dyDescent="0.25">
      <c r="A28" s="109" t="s">
        <v>28</v>
      </c>
      <c r="B28" s="110"/>
      <c r="C28" s="22"/>
      <c r="D28" s="23" t="str">
        <f t="shared" si="1"/>
        <v>N/A</v>
      </c>
      <c r="E28" s="18"/>
      <c r="F28" s="19"/>
      <c r="G28" s="19"/>
      <c r="H28" s="19"/>
      <c r="I28" s="19"/>
      <c r="J28" s="19"/>
      <c r="K28" s="20"/>
      <c r="L28" s="79"/>
    </row>
    <row r="29" spans="1:21" ht="12.75" customHeight="1" x14ac:dyDescent="0.25">
      <c r="A29" s="109" t="s">
        <v>29</v>
      </c>
      <c r="B29" s="110"/>
      <c r="C29" s="22"/>
      <c r="D29" s="23" t="str">
        <f t="shared" si="1"/>
        <v>N/A</v>
      </c>
      <c r="E29" s="18"/>
      <c r="F29" s="19"/>
      <c r="G29" s="19"/>
      <c r="H29" s="19"/>
      <c r="I29" s="19"/>
      <c r="J29" s="19"/>
      <c r="K29" s="20"/>
      <c r="L29" s="79"/>
    </row>
    <row r="30" spans="1:21" ht="12.75" customHeight="1" x14ac:dyDescent="0.25">
      <c r="A30" s="109" t="s">
        <v>30</v>
      </c>
      <c r="B30" s="110"/>
      <c r="C30" s="22"/>
      <c r="D30" s="23" t="str">
        <f t="shared" si="1"/>
        <v>N/A</v>
      </c>
      <c r="E30" s="18"/>
      <c r="F30" s="19"/>
      <c r="G30" s="19"/>
      <c r="H30" s="19"/>
      <c r="I30" s="19"/>
      <c r="J30" s="19"/>
      <c r="K30" s="20"/>
      <c r="L30" s="79"/>
    </row>
    <row r="31" spans="1:21" ht="12.75" customHeight="1" x14ac:dyDescent="0.25">
      <c r="A31" s="109" t="s">
        <v>31</v>
      </c>
      <c r="B31" s="110"/>
      <c r="C31" s="22"/>
      <c r="D31" s="23" t="str">
        <f t="shared" si="1"/>
        <v>N/A</v>
      </c>
      <c r="E31" s="18"/>
      <c r="F31" s="19"/>
      <c r="G31" s="19"/>
      <c r="H31" s="19"/>
      <c r="I31" s="19"/>
      <c r="J31" s="19"/>
      <c r="K31" s="20"/>
      <c r="L31" s="79"/>
    </row>
    <row r="32" spans="1:21" ht="12.75" customHeight="1" thickBot="1" x14ac:dyDescent="0.3">
      <c r="A32" s="103" t="s">
        <v>33</v>
      </c>
      <c r="B32" s="104"/>
      <c r="C32" s="39"/>
      <c r="D32" s="40" t="str">
        <f t="shared" si="1"/>
        <v>N/A</v>
      </c>
      <c r="E32" s="41"/>
      <c r="F32" s="42"/>
      <c r="G32" s="42"/>
      <c r="H32" s="42"/>
      <c r="I32" s="42"/>
      <c r="J32" s="42"/>
      <c r="K32" s="43"/>
      <c r="L32" s="80"/>
      <c r="Q32" s="2"/>
      <c r="R32" s="2"/>
      <c r="S32" s="2"/>
      <c r="T32" s="2"/>
      <c r="U32" s="2"/>
    </row>
    <row r="33" spans="1:21" s="15" customFormat="1" ht="6.75" customHeight="1" thickTop="1" x14ac:dyDescent="0.25">
      <c r="A33" s="49"/>
      <c r="B33" s="11"/>
      <c r="C33" s="11"/>
      <c r="D33" s="12"/>
      <c r="E33" s="12"/>
      <c r="F33" s="13"/>
      <c r="G33" s="13"/>
      <c r="H33" s="13"/>
      <c r="I33" s="13"/>
      <c r="J33" s="13"/>
      <c r="K33" s="16"/>
      <c r="L33" s="14"/>
      <c r="M33" s="17"/>
      <c r="N33" s="17"/>
      <c r="O33" s="17"/>
      <c r="P33" s="17"/>
      <c r="Q33" s="13"/>
      <c r="R33" s="13"/>
      <c r="S33" s="13"/>
      <c r="T33" s="13"/>
      <c r="U33" s="13"/>
    </row>
    <row r="34" spans="1:21" s="47" customFormat="1" ht="12.75" customHeight="1" thickBot="1" x14ac:dyDescent="0.3">
      <c r="A34" s="51" t="s">
        <v>46</v>
      </c>
      <c r="B34" s="50"/>
      <c r="C34" s="75" t="s">
        <v>32</v>
      </c>
      <c r="D34" s="76"/>
      <c r="E34" s="76"/>
      <c r="F34" s="76"/>
      <c r="G34" s="76"/>
      <c r="H34" s="76"/>
      <c r="I34" s="76"/>
      <c r="J34" s="76"/>
      <c r="K34" s="76"/>
      <c r="L34" s="77"/>
      <c r="M34" s="48"/>
    </row>
    <row r="35" spans="1:21" ht="14.25" customHeight="1" thickTop="1" x14ac:dyDescent="0.25">
      <c r="A35" s="105"/>
      <c r="B35" s="106"/>
      <c r="C35" s="57">
        <v>0.25</v>
      </c>
      <c r="D35" s="58"/>
      <c r="E35" s="59">
        <v>0.25</v>
      </c>
      <c r="F35" s="58"/>
      <c r="G35" s="59">
        <v>0.25</v>
      </c>
      <c r="H35" s="58"/>
      <c r="I35" s="59">
        <v>0.25</v>
      </c>
      <c r="J35" s="60"/>
      <c r="K35" s="61" t="s">
        <v>44</v>
      </c>
      <c r="L35" s="62"/>
    </row>
    <row r="36" spans="1:21" s="2" customFormat="1" ht="12.75" customHeight="1" x14ac:dyDescent="0.25">
      <c r="A36" s="5" t="s">
        <v>35</v>
      </c>
      <c r="B36" s="6"/>
      <c r="C36" s="65" t="s">
        <v>10</v>
      </c>
      <c r="D36" s="66"/>
      <c r="E36" s="46" t="s">
        <v>14</v>
      </c>
      <c r="F36" s="46"/>
      <c r="G36" s="46" t="s">
        <v>20</v>
      </c>
      <c r="H36" s="46"/>
      <c r="I36" s="10" t="s">
        <v>26</v>
      </c>
      <c r="J36" s="1"/>
      <c r="K36" s="63"/>
      <c r="L36" s="64"/>
    </row>
    <row r="37" spans="1:21" ht="12.75" customHeight="1" x14ac:dyDescent="0.25">
      <c r="A37" s="7" t="s">
        <v>34</v>
      </c>
      <c r="B37" s="8"/>
      <c r="C37" s="67" t="e">
        <f>L9</f>
        <v>#DIV/0!</v>
      </c>
      <c r="D37" s="68"/>
      <c r="E37" s="71" t="e">
        <f>L15</f>
        <v>#DIV/0!</v>
      </c>
      <c r="F37" s="68"/>
      <c r="G37" s="71" t="e">
        <f>L21</f>
        <v>#DIV/0!</v>
      </c>
      <c r="H37" s="68"/>
      <c r="I37" s="71" t="e">
        <f>L27</f>
        <v>#DIV/0!</v>
      </c>
      <c r="J37" s="68"/>
      <c r="K37" s="73" t="e">
        <f>AVERAGE(C37,E37,G37,I37)</f>
        <v>#DIV/0!</v>
      </c>
      <c r="L37" s="55" t="e">
        <f>IF(AND(K37&gt;=1, K37&lt;=1.49),"U",IF(AND(K37&gt;=1.5, K37&lt;=2.49),"B",IF(AND(K37&gt;=2.5, K37&lt;=3.49),"P",IF(AND(K37&gt;=3.5, K37&lt;=4),"D","N/A"))))</f>
        <v>#DIV/0!</v>
      </c>
    </row>
    <row r="38" spans="1:21" ht="6" customHeight="1" thickBot="1" x14ac:dyDescent="0.3">
      <c r="A38" s="44"/>
      <c r="B38" s="45"/>
      <c r="C38" s="69"/>
      <c r="D38" s="70"/>
      <c r="E38" s="72"/>
      <c r="F38" s="70"/>
      <c r="G38" s="72"/>
      <c r="H38" s="70"/>
      <c r="I38" s="72"/>
      <c r="J38" s="70"/>
      <c r="K38" s="74"/>
      <c r="L38" s="56"/>
    </row>
    <row r="39" spans="1:21" ht="15.75" customHeight="1" thickTop="1" x14ac:dyDescent="0.25">
      <c r="A39" s="44" t="s">
        <v>35</v>
      </c>
      <c r="B39" s="52"/>
      <c r="C39" s="89" t="s">
        <v>49</v>
      </c>
      <c r="D39" s="90"/>
      <c r="E39" s="90"/>
      <c r="F39" s="93" t="e">
        <f>K37*0.85</f>
        <v>#DIV/0!</v>
      </c>
      <c r="G39" s="95" t="s">
        <v>48</v>
      </c>
      <c r="H39" s="97"/>
      <c r="I39" s="99" t="s">
        <v>50</v>
      </c>
      <c r="J39" s="93">
        <f>H39*0.15</f>
        <v>0</v>
      </c>
      <c r="K39" s="101" t="e">
        <f>F39+J39</f>
        <v>#DIV/0!</v>
      </c>
      <c r="L39" s="88" t="e">
        <f>IF(AND(K39&gt;=1, K39&lt;=1.49),"U",IF(AND(K39&gt;=1.5, K39&lt;=2.49),"B",IF(AND(K39&gt;=2.5, K39&lt;=3.49),"P",IF(AND(K39&gt;=3.5, K39&lt;=4),"D","N/A"))))</f>
        <v>#DIV/0!</v>
      </c>
    </row>
    <row r="40" spans="1:21" ht="13.5" customHeight="1" thickBot="1" x14ac:dyDescent="0.3">
      <c r="A40" s="53" t="s">
        <v>47</v>
      </c>
      <c r="B40" s="54"/>
      <c r="C40" s="91"/>
      <c r="D40" s="92"/>
      <c r="E40" s="92"/>
      <c r="F40" s="94"/>
      <c r="G40" s="96"/>
      <c r="H40" s="98"/>
      <c r="I40" s="100"/>
      <c r="J40" s="94"/>
      <c r="K40" s="102"/>
      <c r="L40" s="56"/>
    </row>
    <row r="41" spans="1:21" ht="12.75" customHeight="1" thickTop="1" x14ac:dyDescent="0.25"/>
  </sheetData>
  <mergeCells count="80">
    <mergeCell ref="C1:L5"/>
    <mergeCell ref="A7:B7"/>
    <mergeCell ref="A8:B8"/>
    <mergeCell ref="A12:B12"/>
    <mergeCell ref="A17:B17"/>
    <mergeCell ref="I14:J14"/>
    <mergeCell ref="I6:J6"/>
    <mergeCell ref="I7:J7"/>
    <mergeCell ref="G7:H7"/>
    <mergeCell ref="C6:D6"/>
    <mergeCell ref="E6:F6"/>
    <mergeCell ref="A18:B18"/>
    <mergeCell ref="A19:B19"/>
    <mergeCell ref="A31:B31"/>
    <mergeCell ref="A1:B1"/>
    <mergeCell ref="A2:B2"/>
    <mergeCell ref="A3:B3"/>
    <mergeCell ref="A4:B4"/>
    <mergeCell ref="A5:B5"/>
    <mergeCell ref="A13:B13"/>
    <mergeCell ref="A14:B14"/>
    <mergeCell ref="A15:B15"/>
    <mergeCell ref="A9:B9"/>
    <mergeCell ref="A16:B16"/>
    <mergeCell ref="A10:B10"/>
    <mergeCell ref="A11:B11"/>
    <mergeCell ref="A6:B6"/>
    <mergeCell ref="N18:O18"/>
    <mergeCell ref="E14:F14"/>
    <mergeCell ref="G14:H14"/>
    <mergeCell ref="K6:K7"/>
    <mergeCell ref="C20:D20"/>
    <mergeCell ref="E20:F20"/>
    <mergeCell ref="G20:H20"/>
    <mergeCell ref="L15:L19"/>
    <mergeCell ref="C7:D7"/>
    <mergeCell ref="E7:F7"/>
    <mergeCell ref="G6:H6"/>
    <mergeCell ref="C8:D8"/>
    <mergeCell ref="A20:B20"/>
    <mergeCell ref="A21:B21"/>
    <mergeCell ref="A26:B26"/>
    <mergeCell ref="A22:B22"/>
    <mergeCell ref="A23:B23"/>
    <mergeCell ref="A24:B24"/>
    <mergeCell ref="A25:B25"/>
    <mergeCell ref="A32:B32"/>
    <mergeCell ref="A35:B35"/>
    <mergeCell ref="A27:B27"/>
    <mergeCell ref="A28:B28"/>
    <mergeCell ref="A29:B29"/>
    <mergeCell ref="A30:B30"/>
    <mergeCell ref="L39:L40"/>
    <mergeCell ref="C39:E40"/>
    <mergeCell ref="F39:F40"/>
    <mergeCell ref="G39:G40"/>
    <mergeCell ref="H39:H40"/>
    <mergeCell ref="I39:I40"/>
    <mergeCell ref="J39:J40"/>
    <mergeCell ref="K39:K40"/>
    <mergeCell ref="C34:L34"/>
    <mergeCell ref="L27:L32"/>
    <mergeCell ref="C14:D14"/>
    <mergeCell ref="L6:L7"/>
    <mergeCell ref="C26:D26"/>
    <mergeCell ref="L21:L25"/>
    <mergeCell ref="I20:J20"/>
    <mergeCell ref="L9:L13"/>
    <mergeCell ref="L37:L38"/>
    <mergeCell ref="C35:D35"/>
    <mergeCell ref="E35:F35"/>
    <mergeCell ref="G35:H35"/>
    <mergeCell ref="I35:J35"/>
    <mergeCell ref="K35:L36"/>
    <mergeCell ref="C36:D36"/>
    <mergeCell ref="C37:D38"/>
    <mergeCell ref="E37:F38"/>
    <mergeCell ref="G37:H38"/>
    <mergeCell ref="I37:J38"/>
    <mergeCell ref="K37:K38"/>
  </mergeCells>
  <conditionalFormatting sqref="B16:C18">
    <cfRule type="cellIs" dxfId="56" priority="58" stopIfTrue="1" operator="equal">
      <formula>"U"</formula>
    </cfRule>
    <cfRule type="cellIs" dxfId="55" priority="59" stopIfTrue="1" operator="equal">
      <formula>"B"</formula>
    </cfRule>
    <cfRule type="cellIs" dxfId="54" priority="60" stopIfTrue="1" operator="equal">
      <formula>"P"</formula>
    </cfRule>
    <cfRule type="cellIs" dxfId="53" priority="61" stopIfTrue="1" operator="equal">
      <formula>"D"</formula>
    </cfRule>
  </conditionalFormatting>
  <conditionalFormatting sqref="B10:B18 C15:C18 N18 C9:C13">
    <cfRule type="cellIs" dxfId="52" priority="50" stopIfTrue="1" operator="equal">
      <formula>"u"</formula>
    </cfRule>
    <cfRule type="cellIs" dxfId="51" priority="51" stopIfTrue="1" operator="equal">
      <formula>"U"</formula>
    </cfRule>
    <cfRule type="cellIs" dxfId="50" priority="52" stopIfTrue="1" operator="equal">
      <formula>"b"</formula>
    </cfRule>
    <cfRule type="cellIs" dxfId="49" priority="53" stopIfTrue="1" operator="equal">
      <formula>"B"</formula>
    </cfRule>
    <cfRule type="cellIs" dxfId="48" priority="54" stopIfTrue="1" operator="equal">
      <formula>"p"</formula>
    </cfRule>
    <cfRule type="cellIs" dxfId="47" priority="55" stopIfTrue="1" operator="equal">
      <formula>"P"</formula>
    </cfRule>
    <cfRule type="cellIs" dxfId="46" priority="56" stopIfTrue="1" operator="equal">
      <formula>"d"</formula>
    </cfRule>
    <cfRule type="cellIs" dxfId="45" priority="57" stopIfTrue="1" operator="equal">
      <formula>"D"</formula>
    </cfRule>
  </conditionalFormatting>
  <conditionalFormatting sqref="N18 C6:C13 C15:C33 C41:C65536">
    <cfRule type="cellIs" dxfId="44" priority="45" stopIfTrue="1" operator="equal">
      <formula>"P"</formula>
    </cfRule>
    <cfRule type="cellIs" dxfId="43" priority="46" stopIfTrue="1" operator="equal">
      <formula>"B"</formula>
    </cfRule>
    <cfRule type="cellIs" dxfId="42" priority="47" stopIfTrue="1" operator="equal">
      <formula>"D"</formula>
    </cfRule>
    <cfRule type="cellIs" dxfId="41" priority="48" stopIfTrue="1" operator="equal">
      <formula>"U"</formula>
    </cfRule>
    <cfRule type="cellIs" dxfId="40" priority="49" stopIfTrue="1" operator="equal">
      <formula>"D"</formula>
    </cfRule>
  </conditionalFormatting>
  <conditionalFormatting sqref="H36 F36 C41:L65536 N18:O18 C6:D13 E6:L33 C15:D33 I35:I37 E35:E37 C35:C37 G35:G37 K37 K35">
    <cfRule type="cellIs" dxfId="39" priority="41" stopIfTrue="1" operator="equal">
      <formula>"U"</formula>
    </cfRule>
    <cfRule type="cellIs" dxfId="38" priority="42" stopIfTrue="1" operator="equal">
      <formula>"B"</formula>
    </cfRule>
    <cfRule type="cellIs" dxfId="37" priority="43" stopIfTrue="1" operator="equal">
      <formula>"P"</formula>
    </cfRule>
    <cfRule type="cellIs" dxfId="36" priority="44" stopIfTrue="1" operator="equal">
      <formula>"D"</formula>
    </cfRule>
  </conditionalFormatting>
  <conditionalFormatting sqref="H36 F36 C41:K65536 N18:O18 C6:D13 E6:K33 C15:D33 K37 K35 I35:I37 E35:E37 C35:C37 G35:G37">
    <cfRule type="cellIs" dxfId="35" priority="37" stopIfTrue="1" operator="equal">
      <formula>4</formula>
    </cfRule>
    <cfRule type="cellIs" dxfId="34" priority="38" stopIfTrue="1" operator="equal">
      <formula>3</formula>
    </cfRule>
    <cfRule type="cellIs" dxfId="33" priority="39" stopIfTrue="1" operator="equal">
      <formula>2</formula>
    </cfRule>
    <cfRule type="cellIs" dxfId="32" priority="40" stopIfTrue="1" operator="equal">
      <formula>1</formula>
    </cfRule>
  </conditionalFormatting>
  <conditionalFormatting sqref="K37 K6:K35 K41:K65536">
    <cfRule type="cellIs" dxfId="31" priority="32" stopIfTrue="1" operator="between">
      <formula>3.5</formula>
      <formula>4</formula>
    </cfRule>
    <cfRule type="cellIs" dxfId="30" priority="33" stopIfTrue="1" operator="between">
      <formula>2.5</formula>
      <formula>3.49</formula>
    </cfRule>
    <cfRule type="cellIs" dxfId="29" priority="34" stopIfTrue="1" operator="between">
      <formula>1.5</formula>
      <formula>2.49</formula>
    </cfRule>
    <cfRule type="cellIs" dxfId="28" priority="35" stopIfTrue="1" operator="between">
      <formula>1</formula>
      <formula>1.49</formula>
    </cfRule>
    <cfRule type="cellIs" dxfId="27" priority="36" stopIfTrue="1" operator="between">
      <formula>1</formula>
      <formula>2.49</formula>
    </cfRule>
  </conditionalFormatting>
  <conditionalFormatting sqref="L6:L34 L41:L65536">
    <cfRule type="cellIs" dxfId="26" priority="28" stopIfTrue="1" operator="between">
      <formula>3.5</formula>
      <formula>4</formula>
    </cfRule>
    <cfRule type="cellIs" dxfId="25" priority="29" stopIfTrue="1" operator="between">
      <formula>2.5</formula>
      <formula>3.49</formula>
    </cfRule>
    <cfRule type="cellIs" dxfId="24" priority="30" stopIfTrue="1" operator="between">
      <formula>1.5</formula>
      <formula>2.49</formula>
    </cfRule>
    <cfRule type="cellIs" dxfId="23" priority="31" stopIfTrue="1" operator="between">
      <formula>1</formula>
      <formula>1.49</formula>
    </cfRule>
  </conditionalFormatting>
  <conditionalFormatting sqref="C37 E37 G37 I37 K37">
    <cfRule type="cellIs" dxfId="22" priority="23" stopIfTrue="1" operator="between">
      <formula>1.5</formula>
      <formula>2.49</formula>
    </cfRule>
    <cfRule type="cellIs" dxfId="21" priority="24" stopIfTrue="1" operator="between">
      <formula>3.5</formula>
      <formula>4</formula>
    </cfRule>
    <cfRule type="cellIs" dxfId="20" priority="25" stopIfTrue="1" operator="between">
      <formula>2.5</formula>
      <formula>3.49</formula>
    </cfRule>
    <cfRule type="cellIs" dxfId="19" priority="26" stopIfTrue="1" operator="between">
      <formula>1.5</formula>
      <formula>2.49</formula>
    </cfRule>
    <cfRule type="cellIs" dxfId="18" priority="27" stopIfTrue="1" operator="between">
      <formula>1</formula>
      <formula>1.49</formula>
    </cfRule>
  </conditionalFormatting>
  <conditionalFormatting sqref="L37 L39">
    <cfRule type="containsText" dxfId="17" priority="19" stopIfTrue="1" operator="containsText" text="B">
      <formula>NOT(ISERROR(SEARCH("B",L37)))</formula>
    </cfRule>
    <cfRule type="containsText" dxfId="16" priority="20" stopIfTrue="1" operator="containsText" text="U">
      <formula>NOT(ISERROR(SEARCH("U",L37)))</formula>
    </cfRule>
    <cfRule type="containsText" dxfId="15" priority="21" stopIfTrue="1" operator="containsText" text="D">
      <formula>NOT(ISERROR(SEARCH("D",L37)))</formula>
    </cfRule>
    <cfRule type="containsText" dxfId="14" priority="22" stopIfTrue="1" operator="containsText" text="P">
      <formula>NOT(ISERROR(SEARCH("P",L37)))</formula>
    </cfRule>
  </conditionalFormatting>
  <conditionalFormatting sqref="I39">
    <cfRule type="cellIs" dxfId="13" priority="11" stopIfTrue="1" operator="between">
      <formula>3.5</formula>
      <formula>4</formula>
    </cfRule>
    <cfRule type="cellIs" dxfId="12" priority="12" stopIfTrue="1" operator="between">
      <formula>2.5</formula>
      <formula>3.49</formula>
    </cfRule>
    <cfRule type="cellIs" dxfId="11" priority="13" stopIfTrue="1" operator="between">
      <formula>1.5</formula>
      <formula>2.49</formula>
    </cfRule>
    <cfRule type="cellIs" dxfId="10" priority="14" stopIfTrue="1" operator="between">
      <formula>1</formula>
      <formula>1.49</formula>
    </cfRule>
  </conditionalFormatting>
  <conditionalFormatting sqref="H39:H40">
    <cfRule type="cellIs" dxfId="9" priority="5" stopIfTrue="1" operator="between">
      <formula>3.5</formula>
      <formula>4</formula>
    </cfRule>
    <cfRule type="cellIs" dxfId="8" priority="6" stopIfTrue="1" operator="between">
      <formula>2.5</formula>
      <formula>3.49</formula>
    </cfRule>
    <cfRule type="cellIs" dxfId="7" priority="7" stopIfTrue="1" operator="between">
      <formula>1.5</formula>
      <formula>2.49</formula>
    </cfRule>
    <cfRule type="cellIs" dxfId="6" priority="8" stopIfTrue="1" operator="between">
      <formula>1</formula>
      <formula>1.49</formula>
    </cfRule>
    <cfRule type="cellIs" dxfId="5" priority="9" stopIfTrue="1" operator="between">
      <formula>3.5</formula>
      <formula>4</formula>
    </cfRule>
    <cfRule type="cellIs" dxfId="4" priority="10" stopIfTrue="1" operator="between">
      <formula>2.5</formula>
      <formula>3.49</formula>
    </cfRule>
  </conditionalFormatting>
  <conditionalFormatting sqref="K39:K40">
    <cfRule type="cellIs" dxfId="3" priority="1" stopIfTrue="1" operator="between">
      <formula>3.5</formula>
      <formula>4</formula>
    </cfRule>
    <cfRule type="cellIs" dxfId="2" priority="2" stopIfTrue="1" operator="between">
      <formula>2.5</formula>
      <formula>3.49</formula>
    </cfRule>
    <cfRule type="cellIs" dxfId="1" priority="3" stopIfTrue="1" operator="between">
      <formula>1.5</formula>
      <formula>2.49</formula>
    </cfRule>
    <cfRule type="cellIs" dxfId="0" priority="4" stopIfTrue="1" operator="between">
      <formula>1</formula>
      <formula>1.49</formula>
    </cfRule>
  </conditionalFormatting>
  <dataValidations disablePrompts="1" count="1">
    <dataValidation type="list" allowBlank="1" showInputMessage="1" showErrorMessage="1" errorTitle="Rating Summary" error="Please enter one of the following values; D,d (Distinguished) P,p (Proficient) B,b  (Basic)  U,u  (Unsatisfactory) X,x (Unknown)" promptTitle="Rating Summary" prompt="Please enter one of the following values; D,d (Distinguished) P,p (Proficient) B,b  (Basic)  U,u  (Unsatisfactory) X,x (Unknown)" sqref="B10:B18 C15:C18 C9:C13 N18">
      <formula1>"D,d,P,p,B,b,U,u,X,x"</formula1>
    </dataValidation>
  </dataValidations>
  <pageMargins left="0.7" right="0.7" top="0.75" bottom="0.25" header="0.3" footer="0.3"/>
  <pageSetup orientation="landscape" r:id="rId1"/>
  <headerFooter>
    <oddHeader>&amp;C&amp;"Times New Roman,Bold"&amp;12Bergenfield Public Schools
Summative Evaluation Cover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Evaluation Cover Sheet</vt:lpstr>
      <vt:lpstr>'Evaluation Cover Sheet'!Print_Area</vt:lpstr>
    </vt:vector>
  </TitlesOfParts>
  <Company>Bergenfield Board of 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Tully</dc:creator>
  <cp:lastModifiedBy>Ursillo, Liz</cp:lastModifiedBy>
  <cp:lastPrinted>2019-04-25T15:48:00Z</cp:lastPrinted>
  <dcterms:created xsi:type="dcterms:W3CDTF">2012-10-03T14:18:08Z</dcterms:created>
  <dcterms:modified xsi:type="dcterms:W3CDTF">2019-04-25T15:48:44Z</dcterms:modified>
</cp:coreProperties>
</file>